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6\"/>
    </mc:Choice>
  </mc:AlternateContent>
  <xr:revisionPtr revIDLastSave="0" documentId="13_ncr:1_{0A563C18-BEC1-4B9F-911D-CF118CAD3022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H64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0" i="1" l="1"/>
  <c r="C41" i="1"/>
  <c r="C42" i="1"/>
  <c r="C44" i="1" s="1"/>
  <c r="C31" i="1"/>
  <c r="C32" i="1"/>
  <c r="C34" i="1" s="1"/>
  <c r="D65" i="2"/>
  <c r="C46" i="1" l="1"/>
  <c r="H65" i="2"/>
  <c r="D66" i="2"/>
  <c r="H66" i="2" l="1"/>
  <c r="D68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<sst xmlns="http://schemas.openxmlformats.org/spreadsheetml/2006/main" count="292" uniqueCount="143">
  <si>
    <t>СВОДКА ЗАТРАТ</t>
  </si>
  <si>
    <t>P_0476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</si>
  <si>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</si>
  <si>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</si>
  <si>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</si>
  <si>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</si>
  <si>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</si>
  <si>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</si>
  <si>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</si>
  <si>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</si>
  <si>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</si>
  <si>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</si>
  <si>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</si>
  <si>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</si>
  <si>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</si>
  <si>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</si>
  <si>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</si>
  <si>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</si>
  <si>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</si>
  <si>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</si>
  <si>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</si>
  <si>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</si>
  <si>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</si>
  <si>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</si>
  <si>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</si>
  <si>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</si>
  <si>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</si>
  <si>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</si>
  <si>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</si>
  <si>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</si>
  <si>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</si>
  <si>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</si>
  <si>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</si>
  <si>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</si>
  <si>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</si>
  <si>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</si>
  <si>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</si>
  <si>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</si>
  <si>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</si>
  <si>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</si>
  <si>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</si>
  <si>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</si>
  <si>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</si>
  <si>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</si>
  <si>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</si>
  <si>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</si>
  <si>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</si>
  <si>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</si>
  <si>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</si>
  <si>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</si>
  <si>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</si>
  <si>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</si>
  <si>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</si>
  <si>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</si>
  <si>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</si>
  <si>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</si>
  <si>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</si>
  <si>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</si>
  <si>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</si>
  <si>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</si>
  <si>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</si>
  <si>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</si>
  <si>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</si>
  <si>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</si>
  <si>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</si>
  <si>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</si>
  <si>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</si>
  <si>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</si>
  <si>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</si>
  <si>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</si>
  <si>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</si>
  <si>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</si>
  <si>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</si>
  <si>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</si>
  <si>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</si>
  <si>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</si>
  <si>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</si>
  <si>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</si>
  <si>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</si>
  <si>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</si>
  <si>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</si>
  <si>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</si>
  <si>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</si>
  <si>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</si>
  <si>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</si>
  <si>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</si>
  <si>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</si>
  <si>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</si>
  <si>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</si>
  <si>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</si>
  <si>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</si>
  <si>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</si>
  <si>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</si>
  <si>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</si>
  <si>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</si>
  <si>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</si>
  <si>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</si>
  <si>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</si>
  <si>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</si>
  <si>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</si>
  <si>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</si>
  <si>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</si>
  <si>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</si>
  <si>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</si>
  <si>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</si>
  <si>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</si>
  <si>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</si>
  <si>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</si>
  <si>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</si>
  <si>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</si>
  <si>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</si>
  <si>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</si>
  <si>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</si>
  <si>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</si>
  <si>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</si>
  <si>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</si>
  <si>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</si>
  <si>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</si>
  <si>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</si>
  <si>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</si>
  <si>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</si>
  <si>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</si>
  <si>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</si>
  <si>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</si>
  <si>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</si>
  <si>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</si>
  <si>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</si>
  <si>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</si>
  <si>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</si>
  <si>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</si>
  <si>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</si>
  <si>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</si>
  <si>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</si>
  <si>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</si>
  <si>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</si>
  <si>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Провод самонесущий изолированный СИП-2 3х95+1х95-0,6/1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</si>
  <si>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</si>
  <si>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</si>
  <si>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</si>
  <si>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</si>
  <si>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</si>
  <si>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</si>
  <si>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ВЛ-0,4 кВ Ф-19 ПС 35/6 кВ Октябрьск от ТП-64 10/0,4/250 кВА (протяженностью 1,04 км), установка приборов учета (60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</si>
</sst>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B2B6CD70-9735-46B8-8F08-21673FA6AA8D}"/>
    <cellStyle name="Обычный" xfId="0" builtinId="0"/>
    <cellStyle name="Обычный 2" xfId="4" xr:uid="{60801236-0D61-4ED8-A316-21B53DC0A3B9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44140625" customWidth="1"/>
    <col min="7" max="9" width="15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2038.0875789473998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2038.0875789473998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339.68125894739978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2255.2141763376189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0.56000000000000005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1262.9199387490667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19229.118097521627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527.86274326538864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19756.980840787015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3292.8301407870167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22917.945645280797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0.56000000000000005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12834.049561357248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14096.969500106314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13955.792672976</v>
      </c>
      <c r="E25" s="20">
        <v>836.22247683599005</v>
      </c>
      <c r="F25" s="20">
        <v>0</v>
      </c>
      <c r="G25" s="20">
        <v>0</v>
      </c>
      <c r="H25" s="20">
        <v>14792.015149811999</v>
      </c>
    </row>
    <row r="26" spans="1:8" ht="16.95" customHeight="1" x14ac:dyDescent="0.3">
      <c r="A26" s="6"/>
      <c r="B26" s="9"/>
      <c r="C26" s="9" t="s">
        <v>26</v>
      </c>
      <c r="D26" s="20">
        <v>13955.792672976</v>
      </c>
      <c r="E26" s="20">
        <v>836.22247683599005</v>
      </c>
      <c r="F26" s="20">
        <v>0</v>
      </c>
      <c r="G26" s="20">
        <v>0</v>
      </c>
      <c r="H26" s="20">
        <v>14792.015149811999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13955.792672976</v>
      </c>
      <c r="E42" s="20">
        <v>836.22247683599005</v>
      </c>
      <c r="F42" s="20">
        <v>0</v>
      </c>
      <c r="G42" s="20">
        <v>0</v>
      </c>
      <c r="H42" s="20">
        <v>14792.015149811999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348.89481682440999</v>
      </c>
      <c r="E44" s="20">
        <v>20.905561920899999</v>
      </c>
      <c r="F44" s="20">
        <v>0</v>
      </c>
      <c r="G44" s="20">
        <v>0</v>
      </c>
      <c r="H44" s="20">
        <v>369.80037874531001</v>
      </c>
    </row>
    <row r="45" spans="1:8" ht="16.95" customHeight="1" x14ac:dyDescent="0.3">
      <c r="A45" s="6"/>
      <c r="B45" s="9"/>
      <c r="C45" s="9" t="s">
        <v>41</v>
      </c>
      <c r="D45" s="20">
        <v>348.89481682440999</v>
      </c>
      <c r="E45" s="20">
        <v>20.905561920899999</v>
      </c>
      <c r="F45" s="20">
        <v>0</v>
      </c>
      <c r="G45" s="20">
        <v>0</v>
      </c>
      <c r="H45" s="20">
        <v>369.80037874531001</v>
      </c>
    </row>
    <row r="46" spans="1:8" ht="16.95" customHeight="1" x14ac:dyDescent="0.3">
      <c r="A46" s="6"/>
      <c r="B46" s="9"/>
      <c r="C46" s="9" t="s">
        <v>42</v>
      </c>
      <c r="D46" s="20">
        <v>14304.687489800999</v>
      </c>
      <c r="E46" s="20">
        <v>857.12803875688996</v>
      </c>
      <c r="F46" s="20">
        <v>0</v>
      </c>
      <c r="G46" s="20">
        <v>0</v>
      </c>
      <c r="H46" s="20">
        <v>15161.815528558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63.647645695506</v>
      </c>
      <c r="H48" s="20">
        <v>63.647645695506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373.35234348379998</v>
      </c>
      <c r="E49" s="20">
        <v>22.371041811554999</v>
      </c>
      <c r="F49" s="20">
        <v>0</v>
      </c>
      <c r="G49" s="20">
        <v>0</v>
      </c>
      <c r="H49" s="20">
        <v>395.72338529535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209.58577928399001</v>
      </c>
      <c r="H50" s="20">
        <v>209.58577928399001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41.753416966731002</v>
      </c>
      <c r="H51" s="20">
        <v>41.753416966731002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62.618429815092</v>
      </c>
      <c r="H52" s="20">
        <v>62.618429815092</v>
      </c>
    </row>
    <row r="53" spans="1:8" ht="16.95" customHeight="1" x14ac:dyDescent="0.3">
      <c r="A53" s="6"/>
      <c r="B53" s="9"/>
      <c r="C53" s="9" t="s">
        <v>65</v>
      </c>
      <c r="D53" s="20">
        <v>373.35234348379998</v>
      </c>
      <c r="E53" s="20">
        <v>22.371041811554999</v>
      </c>
      <c r="F53" s="20">
        <v>0</v>
      </c>
      <c r="G53" s="20">
        <v>377.60527176131001</v>
      </c>
      <c r="H53" s="20">
        <v>773.32865705666995</v>
      </c>
    </row>
    <row r="54" spans="1:8" ht="16.95" customHeight="1" x14ac:dyDescent="0.3">
      <c r="A54" s="6"/>
      <c r="B54" s="9"/>
      <c r="C54" s="9" t="s">
        <v>64</v>
      </c>
      <c r="D54" s="20">
        <v>14678.039833284</v>
      </c>
      <c r="E54" s="20">
        <v>879.49908056845004</v>
      </c>
      <c r="F54" s="20">
        <v>0</v>
      </c>
      <c r="G54" s="20">
        <v>377.60527176131001</v>
      </c>
      <c r="H54" s="20">
        <v>15935.144185614001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14678.039833284</v>
      </c>
      <c r="E58" s="20">
        <v>879.49908056845004</v>
      </c>
      <c r="F58" s="20">
        <v>0</v>
      </c>
      <c r="G58" s="20">
        <v>377.60527176131001</v>
      </c>
      <c r="H58" s="20">
        <v>15935.144185614001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1698.4063157895</v>
      </c>
      <c r="H60" s="20">
        <v>1698.4063157895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1698.4063157895</v>
      </c>
      <c r="H61" s="20">
        <v>1698.4063157895</v>
      </c>
    </row>
    <row r="62" spans="1:8" ht="16.95" customHeight="1" x14ac:dyDescent="0.3">
      <c r="A62" s="6"/>
      <c r="B62" s="9"/>
      <c r="C62" s="9" t="s">
        <v>56</v>
      </c>
      <c r="D62" s="20">
        <v>14678.039833284</v>
      </c>
      <c r="E62" s="20">
        <v>879.49908056845004</v>
      </c>
      <c r="F62" s="20">
        <v>0</v>
      </c>
      <c r="G62" s="20">
        <v>2076.0115875508</v>
      </c>
      <c r="H62" s="20">
        <v>17633.550501403999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440.34119499852</v>
      </c>
      <c r="E64" s="20">
        <f>E62 * 3%</f>
        <v>26.3849724170535</v>
      </c>
      <c r="F64" s="20">
        <f>F62 * 3%</f>
        <v>0</v>
      </c>
      <c r="G64" s="20">
        <f>G62 * 3%</f>
        <v>62.280347626523998</v>
      </c>
      <c r="H64" s="20">
        <f>SUM(D64:G64)</f>
        <v>529.00651504209748</v>
      </c>
    </row>
    <row r="65" spans="1:8" ht="16.95" customHeight="1" x14ac:dyDescent="0.3">
      <c r="A65" s="6"/>
      <c r="B65" s="9"/>
      <c r="C65" s="9" t="s">
        <v>52</v>
      </c>
      <c r="D65" s="20">
        <f>D64</f>
        <v>440.34119499852</v>
      </c>
      <c r="E65" s="20">
        <f>E64</f>
        <v>26.3849724170535</v>
      </c>
      <c r="F65" s="20">
        <f>F64</f>
        <v>0</v>
      </c>
      <c r="G65" s="20">
        <f>G64</f>
        <v>62.280347626523998</v>
      </c>
      <c r="H65" s="20">
        <f>SUM(D65:G65)</f>
        <v>529.00651504209748</v>
      </c>
    </row>
    <row r="66" spans="1:8" ht="16.95" customHeight="1" x14ac:dyDescent="0.3">
      <c r="A66" s="6"/>
      <c r="B66" s="9"/>
      <c r="C66" s="9" t="s">
        <v>51</v>
      </c>
      <c r="D66" s="20">
        <f>D65 + D62</f>
        <v>15118.38102828252</v>
      </c>
      <c r="E66" s="20">
        <f>E65 + E62</f>
        <v>905.88405298550356</v>
      </c>
      <c r="F66" s="20">
        <f>F65 + F62</f>
        <v>0</v>
      </c>
      <c r="G66" s="20">
        <f>G65 + G62</f>
        <v>2138.2919351773239</v>
      </c>
      <c r="H66" s="20">
        <f>SUM(D66:G66)</f>
        <v>18162.557016445349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3023.676205656504</v>
      </c>
      <c r="E68" s="20">
        <f>E66 * 20%</f>
        <v>181.17681059710071</v>
      </c>
      <c r="F68" s="20">
        <f>F66 * 20%</f>
        <v>0</v>
      </c>
      <c r="G68" s="20">
        <f>G66 * 20%</f>
        <v>427.65838703546478</v>
      </c>
      <c r="H68" s="20">
        <f>SUM(D68:G68)</f>
        <v>3632.5114032890692</v>
      </c>
    </row>
    <row r="69" spans="1:8" ht="16.95" customHeight="1" x14ac:dyDescent="0.3">
      <c r="A69" s="6"/>
      <c r="B69" s="9"/>
      <c r="C69" s="9" t="s">
        <v>47</v>
      </c>
      <c r="D69" s="20">
        <f>D68</f>
        <v>3023.676205656504</v>
      </c>
      <c r="E69" s="20">
        <f>E68</f>
        <v>181.17681059710071</v>
      </c>
      <c r="F69" s="20">
        <f>F68</f>
        <v>0</v>
      </c>
      <c r="G69" s="20">
        <f>G68</f>
        <v>427.65838703546478</v>
      </c>
      <c r="H69" s="20">
        <f>SUM(D69:G69)</f>
        <v>3632.5114032890692</v>
      </c>
    </row>
    <row r="70" spans="1:8" ht="16.95" customHeight="1" x14ac:dyDescent="0.3">
      <c r="A70" s="6"/>
      <c r="B70" s="9"/>
      <c r="C70" s="9" t="s">
        <v>46</v>
      </c>
      <c r="D70" s="20">
        <f>D69 + D66</f>
        <v>18142.057233939024</v>
      </c>
      <c r="E70" s="20">
        <f>E69 + E66</f>
        <v>1087.0608635826043</v>
      </c>
      <c r="F70" s="20">
        <f>F69 + F66</f>
        <v>0</v>
      </c>
      <c r="G70" s="20">
        <f>G69 + G66</f>
        <v>2565.9503222127887</v>
      </c>
      <c r="H70" s="20">
        <f>SUM(D70:G70)</f>
        <v>21795.068419734416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5405.7926729763003</v>
      </c>
      <c r="E13" s="19">
        <v>89.822476835993001</v>
      </c>
      <c r="F13" s="19">
        <v>0</v>
      </c>
      <c r="G13" s="19">
        <v>0</v>
      </c>
      <c r="H13" s="19">
        <v>5495.6151498121999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5405.7926729763003</v>
      </c>
      <c r="E14" s="19">
        <v>89.822476835993001</v>
      </c>
      <c r="F14" s="19">
        <v>0</v>
      </c>
      <c r="G14" s="19">
        <v>0</v>
      </c>
      <c r="H14" s="19">
        <v>5495.6151498121999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63.647645695506</v>
      </c>
      <c r="H13" s="19">
        <v>63.647645695506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63.647645695506</v>
      </c>
      <c r="H14" s="19">
        <v>63.647645695506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631.00631578947002</v>
      </c>
      <c r="H13" s="19">
        <v>631.00631578947002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631.00631578947002</v>
      </c>
      <c r="H14" s="19">
        <v>631.00631578947002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8550</v>
      </c>
      <c r="E13" s="19">
        <v>746.4</v>
      </c>
      <c r="F13" s="19">
        <v>0</v>
      </c>
      <c r="G13" s="19">
        <v>0</v>
      </c>
      <c r="H13" s="19">
        <v>9296.4</v>
      </c>
      <c r="J13" s="5"/>
    </row>
    <row r="14" spans="1:14" ht="16.95" customHeight="1" x14ac:dyDescent="0.3">
      <c r="A14" s="6"/>
      <c r="B14" s="9"/>
      <c r="C14" s="9" t="s">
        <v>79</v>
      </c>
      <c r="D14" s="19">
        <v>8550</v>
      </c>
      <c r="E14" s="19">
        <v>746.4</v>
      </c>
      <c r="F14" s="19">
        <v>0</v>
      </c>
      <c r="G14" s="19">
        <v>0</v>
      </c>
      <c r="H14" s="19">
        <v>9296.4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1067.4000000000001</v>
      </c>
      <c r="H13" s="19">
        <v>1067.4000000000001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1067.4000000000001</v>
      </c>
      <c r="H14" s="19">
        <v>1067.4000000000001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5495.6151498121999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5405.7926729763003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89.822476835993001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5495.6151498121999</v>
      </c>
      <c r="E8" s="41">
        <v>1.04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5405.7926729763003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89.822476835993001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63.647645695506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63.647645695506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63.647645695506</v>
      </c>
      <c r="E18" s="41">
        <v>1.04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63.647645695506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1698.4063157895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1698.4063157895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631.00631578947002</v>
      </c>
      <c r="E28" s="41">
        <v>1.04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631.00631578947002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1067.4000000000001</v>
      </c>
      <c r="E33" s="41">
        <v>120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1067.4000000000001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9296.4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8550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746.4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9296.4</v>
      </c>
      <c r="E43" s="41">
        <v>120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8550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746.4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135</v>
      </c>
      <c r="B4" s="26" t="s">
        <v>97</v>
      </c>
      <c r="C4" s="27">
        <v>1.1669894736841999</v>
      </c>
      <c r="D4" s="27">
        <v>900.30388838926001</v>
      </c>
      <c r="E4" s="26">
        <v>0.4</v>
      </c>
      <c r="F4" s="25" t="s">
        <v>135</v>
      </c>
      <c r="G4" s="27">
        <v>1050.6451608672</v>
      </c>
      <c r="H4" s="28" t="s">
        <v>134</v>
      </c>
    </row>
    <row r="5" spans="1:8" ht="39" hidden="1" customHeight="1" x14ac:dyDescent="0.3">
      <c r="A5" s="25" t="s">
        <v>114</v>
      </c>
      <c r="B5" s="26" t="s">
        <v>101</v>
      </c>
      <c r="C5" s="27">
        <v>26.273684210526</v>
      </c>
      <c r="D5" s="27">
        <v>81.798315329532997</v>
      </c>
      <c r="E5" s="26">
        <v>0.4</v>
      </c>
      <c r="F5" s="26"/>
      <c r="G5" s="27">
        <v>2149.1431059212</v>
      </c>
      <c r="H5" s="28"/>
    </row>
    <row r="6" spans="1:8" ht="39" hidden="1" customHeight="1" x14ac:dyDescent="0.3">
      <c r="A6" s="25" t="s">
        <v>115</v>
      </c>
      <c r="B6" s="26" t="s">
        <v>101</v>
      </c>
      <c r="C6" s="27">
        <v>4.3789473684211</v>
      </c>
      <c r="D6" s="27">
        <v>19.871333705078001</v>
      </c>
      <c r="E6" s="26">
        <v>0.4</v>
      </c>
      <c r="F6" s="26"/>
      <c r="G6" s="27">
        <v>87.015524434867999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540</v>
      </c>
      <c r="D7" s="27">
        <v>4.8225376529421</v>
      </c>
      <c r="E7" s="26"/>
      <c r="F7" s="26"/>
      <c r="G7" s="27">
        <v>2604.1703325887001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2025-11-17T06:46:30Z</dcterms:modified>
</cp:coreProperties>
</file>